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61" windowWidth="927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<sst xmlns="http://schemas.openxmlformats.org/spreadsheetml/2006/main" count="85" uniqueCount="64">
  <si>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STT</t>
  </si>
  <si>
    <t>Kho¶n thu</t>
  </si>
  <si>
    <t>I</t>
  </si>
  <si>
    <t>§¹i häc</t>
  </si>
  <si>
    <t>§¬n vÞ</t>
  </si>
  <si>
    <t>Cao ®¼ng</t>
  </si>
  <si>
    <t>Trung cÊp</t>
  </si>
  <si>
    <t>TiÕn sü</t>
  </si>
  <si>
    <t>Th¹c sü</t>
  </si>
  <si>
    <t>- TÝn chØ</t>
  </si>
  <si>
    <t>Tõ häc phÝ, lÖ phÝ</t>
  </si>
  <si>
    <t>Tõ nguån kh¸c</t>
  </si>
  <si>
    <t>II</t>
  </si>
  <si>
    <t>III</t>
  </si>
  <si>
    <t>IV</t>
  </si>
  <si>
    <t>§ång/tÝn chØ</t>
  </si>
  <si>
    <t xml:space="preserve">               UBND TØnh Phó Thä</t>
  </si>
  <si>
    <t xml:space="preserve">   Tr­êng §¹i häc Hïng V­¬ng</t>
  </si>
  <si>
    <t xml:space="preserve">§¹i häc </t>
  </si>
  <si>
    <t>x</t>
  </si>
  <si>
    <t>§ång/th¸ng</t>
  </si>
  <si>
    <t>HiÖu tr­ëng</t>
  </si>
  <si>
    <t>PGS.TS Cao V¨n</t>
  </si>
  <si>
    <t>+ Khoa häc x· héi, kinh tÕ, luËt; n«ng, l©m, thuû s¶n</t>
  </si>
  <si>
    <t>+ Khoa häc tù nhiªn; kü thuËt, c«ng nghÖ; thÓ dôc thÓ thao, nghÖ thuËt; kh¸ch s¹n, du lÞch.</t>
  </si>
  <si>
    <t>- Tù chñ</t>
  </si>
  <si>
    <t>- Kh«ng tù chñ</t>
  </si>
  <si>
    <t>- Ch­¬ng tr×nh môc tiªu</t>
  </si>
  <si>
    <t>V</t>
  </si>
  <si>
    <t>Dù to¸n Ng©n s¸ch</t>
  </si>
  <si>
    <t>Chi th­êng xuyªn</t>
  </si>
  <si>
    <t xml:space="preserve">            + §Ò tµi</t>
  </si>
  <si>
    <t xml:space="preserve">            + Kh¸c</t>
  </si>
  <si>
    <t xml:space="preserve">Chi trî cÊp x· héi </t>
  </si>
  <si>
    <t xml:space="preserve">Chi häc bæng KKHT </t>
  </si>
  <si>
    <t>VI</t>
  </si>
  <si>
    <t>Häc phÝ  n¨m häc 2012-2013 (chØ tiªu ph¸p lÖnh)</t>
  </si>
  <si>
    <t>§¹i häc (chØ tiªu ph¸p lÖnh)</t>
  </si>
  <si>
    <t>Sè tiÒn</t>
  </si>
  <si>
    <t>- Liªn th«ng tõ TC lªn §H</t>
  </si>
  <si>
    <t>- Liªn th«ng tõ C§ lªn §H</t>
  </si>
  <si>
    <t>§¬n vÞ tÝnh</t>
  </si>
  <si>
    <t>Häc phÝ hÖ võa lµm võa häc  n¨m häc 2012-2013</t>
  </si>
  <si>
    <t>Häc phÝ chÝnh quy ch­¬ng tr×nh kh¸c n¨m häc 2012-2013(ChØ tiªu h­íng dÉn)</t>
  </si>
  <si>
    <t>§ång/®vht</t>
  </si>
  <si>
    <t>- PhÝ tuyÓn sinh</t>
  </si>
  <si>
    <t>- Häc phÝ  chØ tiªu ph¸p lÖnh</t>
  </si>
  <si>
    <t>- Häc phÝ chØ tiªu h­íng dÉn</t>
  </si>
  <si>
    <t>Phó Thä, ngµy 12   th¸ng 1  n¨m 2013</t>
  </si>
  <si>
    <t>L­¬ng</t>
  </si>
  <si>
    <t>gi¶ng d¹y</t>
  </si>
  <si>
    <t>qu¶n lý</t>
  </si>
  <si>
    <t>h­íng dÉn kh¸c</t>
  </si>
  <si>
    <t>phóc lîi</t>
  </si>
  <si>
    <t>Khen th­ëng</t>
  </si>
  <si>
    <t>Thu nhËp t¨ng thªm</t>
  </si>
  <si>
    <r>
      <t>Th«ng b¸o</t>
    </r>
    <r>
      <rPr>
        <b/>
        <sz val="13"/>
        <rFont val=".VnTime"/>
        <family val="0"/>
      </rPr>
      <t xml:space="preserve">
</t>
    </r>
    <r>
      <rPr>
        <b/>
        <sz val="14"/>
        <rFont val=".VnTime"/>
        <family val="2"/>
      </rPr>
      <t xml:space="preserve"> C«ng khai tµi chÝnh cña c¬ së gi¸o dôc ®¹i häc, cao ®¼ng 
N¨m 2012</t>
    </r>
  </si>
  <si>
    <t>Chi thùc hiÖn chÕ ®é chÝnh s¸ch víi HSSV</t>
  </si>
  <si>
    <t>Thu nhËp b×nh qu©n trªn ®Çu ng­êi n¨m 2012 (®ång/ng­êi)</t>
  </si>
  <si>
    <t>ODTN</t>
  </si>
  <si>
    <t>7049 (NS)</t>
  </si>
  <si>
    <t>7017 (NS)</t>
  </si>
  <si>
    <t>Tæng thu n¨m 2012</t>
  </si>
  <si>
    <t>(®·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</si>
</sst>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_(* #,##0.000_);_(* \(#,##0.000\);_(* &quot;-&quot;??_);_(@_)"/>
    <numFmt numFmtId="172" formatCode="_(* #,##0.0000_);_(* \(#,##0.0000\);_(* &quot;-&quot;??_);_(@_)"/>
  </numFmts>
  <fonts count="14">
    <font>
      <sz val="10"/>
      <name val=".VnTime"/>
      <family val="0"/>
    </font>
    <font>
      <sz val="8"/>
      <name val=".VnTime"/>
      <family val="0"/>
    </font>
    <font>
      <sz val="13"/>
      <name val=".VnTimeH"/>
      <family val="2"/>
    </font>
    <font>
      <sz val="13"/>
      <name val=".VnTime"/>
      <family val="0"/>
    </font>
    <font>
      <b/>
      <sz val="13"/>
      <name val=".VnTimeH"/>
      <family val="2"/>
    </font>
    <font>
      <b/>
      <sz val="13"/>
      <name val=".VnTime"/>
      <family val="0"/>
    </font>
    <font>
      <b/>
      <i/>
      <sz val="13"/>
      <name val=".VnTime"/>
      <family val="2"/>
    </font>
    <font>
      <i/>
      <sz val="13"/>
      <name val=".VnArial Narrow"/>
      <family val="2"/>
    </font>
    <font>
      <b/>
      <sz val="13"/>
      <color indexed="12"/>
      <name val=".VnTime"/>
      <family val="2"/>
    </font>
    <font>
      <b/>
      <sz val="13"/>
      <color indexed="14"/>
      <name val=".VnArial Narrow"/>
      <family val="2"/>
    </font>
    <font>
      <i/>
      <sz val="13"/>
      <name val=".VnTime"/>
      <family val="2"/>
    </font>
    <font>
      <i/>
      <sz val="11"/>
      <name val=".VnArial Narrow"/>
      <family val="2"/>
    </font>
    <font>
      <b/>
      <sz val="14"/>
      <name val=".VnTimeH"/>
      <family val="2"/>
    </font>
    <font>
      <b/>
      <sz val="14"/>
      <name val=".VnTim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 quotePrefix="1">
      <alignment vertical="center"/>
    </xf>
    <xf numFmtId="0" fontId="3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165" fontId="3" fillId="0" borderId="0" xfId="15" applyNumberFormat="1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 quotePrefix="1">
      <alignment vertical="center" wrapText="1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/>
    </xf>
    <xf numFmtId="165" fontId="3" fillId="0" borderId="2" xfId="15" applyNumberFormat="1" applyFont="1" applyBorder="1" applyAlignment="1">
      <alignment vertical="center"/>
    </xf>
    <xf numFmtId="165" fontId="3" fillId="0" borderId="4" xfId="15" applyNumberFormat="1" applyFont="1" applyBorder="1" applyAlignment="1" quotePrefix="1">
      <alignment vertical="center"/>
    </xf>
    <xf numFmtId="3" fontId="3" fillId="0" borderId="4" xfId="15" applyNumberFormat="1" applyFont="1" applyBorder="1" applyAlignment="1" quotePrefix="1">
      <alignment horizontal="right" vertical="center"/>
    </xf>
    <xf numFmtId="165" fontId="3" fillId="0" borderId="4" xfId="15" applyNumberFormat="1" applyFont="1" applyBorder="1" applyAlignment="1">
      <alignment vertical="center"/>
    </xf>
    <xf numFmtId="165" fontId="3" fillId="0" borderId="3" xfId="15" applyNumberFormat="1" applyFont="1" applyBorder="1" applyAlignment="1" quotePrefix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15" applyNumberFormat="1" applyFont="1" applyBorder="1" applyAlignment="1">
      <alignment vertical="center"/>
    </xf>
    <xf numFmtId="165" fontId="5" fillId="0" borderId="1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4" xfId="0" applyFont="1" applyBorder="1" applyAlignment="1" quotePrefix="1">
      <alignment vertical="center"/>
    </xf>
    <xf numFmtId="0" fontId="10" fillId="0" borderId="3" xfId="0" applyFont="1" applyBorder="1" applyAlignment="1" quotePrefix="1">
      <alignment vertical="center"/>
    </xf>
    <xf numFmtId="0" fontId="10" fillId="0" borderId="1" xfId="0" applyFont="1" applyBorder="1" applyAlignment="1">
      <alignment vertical="center"/>
    </xf>
    <xf numFmtId="165" fontId="6" fillId="0" borderId="1" xfId="15" applyNumberFormat="1" applyFont="1" applyBorder="1" applyAlignment="1">
      <alignment vertical="center"/>
    </xf>
    <xf numFmtId="0" fontId="6" fillId="0" borderId="1" xfId="0" applyFont="1" applyBorder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1" xfId="15" applyNumberFormat="1" applyFont="1" applyBorder="1" applyAlignment="1">
      <alignment/>
    </xf>
    <xf numFmtId="165" fontId="3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vertical="center" wrapText="1"/>
    </xf>
    <xf numFmtId="165" fontId="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65" fontId="3" fillId="0" borderId="2" xfId="0" applyNumberFormat="1" applyFont="1" applyBorder="1" applyAlignment="1">
      <alignment vertical="center"/>
    </xf>
    <xf numFmtId="165" fontId="3" fillId="0" borderId="3" xfId="15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9525</xdr:rowOff>
    </xdr:from>
    <xdr:to>
      <xdr:col>1</xdr:col>
      <xdr:colOff>2105025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667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37">
      <selection activeCell="E51" sqref="E51"/>
    </sheetView>
  </sheetViews>
  <sheetFormatPr defaultColWidth="9.00390625" defaultRowHeight="12.75"/>
  <cols>
    <col min="1" max="1" width="5.875" style="1" customWidth="1"/>
    <col min="2" max="2" width="58.75390625" style="1" customWidth="1"/>
    <col min="3" max="3" width="15.625" style="1" hidden="1" customWidth="1"/>
    <col min="4" max="4" width="21.875" style="1" customWidth="1"/>
    <col min="5" max="5" width="24.125" style="1" customWidth="1"/>
    <col min="6" max="6" width="20.625" style="1" customWidth="1"/>
    <col min="7" max="7" width="17.75390625" style="1" customWidth="1"/>
    <col min="8" max="8" width="20.375" style="1" customWidth="1"/>
    <col min="9" max="16384" width="9.125" style="1" customWidth="1"/>
  </cols>
  <sheetData>
    <row r="1" spans="1:2" ht="18">
      <c r="A1" s="60" t="s">
        <v>16</v>
      </c>
      <c r="B1" s="60"/>
    </row>
    <row r="2" spans="1:2" ht="18">
      <c r="A2" s="61" t="s">
        <v>17</v>
      </c>
      <c r="B2" s="61"/>
    </row>
    <row r="3" spans="1:5" ht="81" customHeight="1">
      <c r="A3" s="62" t="s">
        <v>56</v>
      </c>
      <c r="B3" s="63"/>
      <c r="C3" s="63"/>
      <c r="D3" s="63"/>
      <c r="E3" s="63"/>
    </row>
    <row r="4" spans="1:5" ht="23.25" customHeight="1">
      <c r="A4" s="2" t="s">
        <v>0</v>
      </c>
      <c r="B4" s="2" t="s">
        <v>1</v>
      </c>
      <c r="C4" s="2" t="s">
        <v>4</v>
      </c>
      <c r="D4" s="2" t="s">
        <v>41</v>
      </c>
      <c r="E4" s="2" t="s">
        <v>38</v>
      </c>
    </row>
    <row r="5" spans="1:5" ht="39.75" customHeight="1">
      <c r="A5" s="2" t="s">
        <v>2</v>
      </c>
      <c r="B5" s="3" t="s">
        <v>36</v>
      </c>
      <c r="C5" s="18"/>
      <c r="D5" s="18"/>
      <c r="E5" s="18"/>
    </row>
    <row r="6" spans="1:14" ht="23.25" customHeight="1">
      <c r="A6" s="4">
        <v>1</v>
      </c>
      <c r="B6" s="5" t="s">
        <v>7</v>
      </c>
      <c r="C6" s="18"/>
      <c r="D6" s="18"/>
      <c r="E6" s="19" t="s">
        <v>19</v>
      </c>
      <c r="F6" s="51"/>
      <c r="G6" s="51"/>
      <c r="H6" s="51"/>
      <c r="I6" s="51"/>
      <c r="J6" s="51"/>
      <c r="K6" s="51"/>
      <c r="L6" s="51"/>
      <c r="M6" s="51"/>
      <c r="N6" s="51"/>
    </row>
    <row r="7" spans="1:14" ht="23.25" customHeight="1">
      <c r="A7" s="4">
        <v>2</v>
      </c>
      <c r="B7" s="5" t="s">
        <v>8</v>
      </c>
      <c r="C7" s="18"/>
      <c r="D7" s="18"/>
      <c r="E7" s="19" t="s">
        <v>19</v>
      </c>
      <c r="F7" s="51"/>
      <c r="G7" s="51"/>
      <c r="H7" s="51"/>
      <c r="I7" s="51"/>
      <c r="J7" s="51"/>
      <c r="K7" s="51"/>
      <c r="L7" s="51"/>
      <c r="M7" s="51"/>
      <c r="N7" s="51"/>
    </row>
    <row r="8" spans="1:14" ht="23.25" customHeight="1">
      <c r="A8" s="64">
        <v>3</v>
      </c>
      <c r="B8" s="6" t="s">
        <v>37</v>
      </c>
      <c r="C8" s="20"/>
      <c r="D8" s="58"/>
      <c r="E8" s="21"/>
      <c r="F8" s="51"/>
      <c r="G8" s="51"/>
      <c r="H8" s="51"/>
      <c r="I8" s="51"/>
      <c r="J8" s="51"/>
      <c r="K8" s="51"/>
      <c r="L8" s="51"/>
      <c r="M8" s="51"/>
      <c r="N8" s="51"/>
    </row>
    <row r="9" spans="1:14" ht="46.5" customHeight="1">
      <c r="A9" s="66"/>
      <c r="B9" s="17" t="s">
        <v>24</v>
      </c>
      <c r="C9" s="22"/>
      <c r="D9" s="24" t="s">
        <v>15</v>
      </c>
      <c r="E9" s="23">
        <v>140000</v>
      </c>
      <c r="F9" s="52"/>
      <c r="G9" s="51"/>
      <c r="H9" s="51"/>
      <c r="I9" s="51"/>
      <c r="J9" s="51"/>
      <c r="K9" s="51"/>
      <c r="L9" s="51"/>
      <c r="M9" s="51"/>
      <c r="N9" s="51"/>
    </row>
    <row r="10" spans="1:14" ht="21" customHeight="1">
      <c r="A10" s="65"/>
      <c r="B10" s="17" t="s">
        <v>23</v>
      </c>
      <c r="C10" s="25"/>
      <c r="D10" s="59" t="s">
        <v>15</v>
      </c>
      <c r="E10" s="26">
        <v>120000</v>
      </c>
      <c r="F10" s="51"/>
      <c r="G10" s="53"/>
      <c r="H10" s="51"/>
      <c r="I10" s="51"/>
      <c r="J10" s="51"/>
      <c r="K10" s="51"/>
      <c r="L10" s="51"/>
      <c r="M10" s="51"/>
      <c r="N10" s="51"/>
    </row>
    <row r="11" spans="1:14" ht="23.25" customHeight="1">
      <c r="A11" s="64">
        <v>4</v>
      </c>
      <c r="B11" s="6" t="s">
        <v>5</v>
      </c>
      <c r="C11" s="21"/>
      <c r="D11" s="21"/>
      <c r="E11" s="9"/>
      <c r="F11" s="51"/>
      <c r="G11" s="51"/>
      <c r="H11" s="53"/>
      <c r="I11" s="51"/>
      <c r="J11" s="51"/>
      <c r="K11" s="51"/>
      <c r="L11" s="51"/>
      <c r="M11" s="51"/>
      <c r="N11" s="51"/>
    </row>
    <row r="12" spans="1:14" ht="23.25" customHeight="1">
      <c r="A12" s="65"/>
      <c r="B12" s="7" t="s">
        <v>9</v>
      </c>
      <c r="C12" s="24" t="s">
        <v>15</v>
      </c>
      <c r="D12" s="59" t="s">
        <v>15</v>
      </c>
      <c r="E12" s="25">
        <v>112000</v>
      </c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35.25" customHeight="1">
      <c r="A13" s="2" t="s">
        <v>12</v>
      </c>
      <c r="B13" s="3" t="s">
        <v>43</v>
      </c>
      <c r="C13" s="18"/>
      <c r="D13" s="18"/>
      <c r="E13" s="27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23.25" customHeight="1">
      <c r="A14" s="4">
        <v>1</v>
      </c>
      <c r="B14" s="10" t="s">
        <v>7</v>
      </c>
      <c r="C14" s="18"/>
      <c r="D14" s="18"/>
      <c r="E14" s="19" t="s">
        <v>19</v>
      </c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23.25" customHeight="1">
      <c r="A15" s="4">
        <v>2</v>
      </c>
      <c r="B15" s="10" t="s">
        <v>8</v>
      </c>
      <c r="C15" s="18"/>
      <c r="D15" s="18"/>
      <c r="E15" s="19" t="s">
        <v>19</v>
      </c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23.25" customHeight="1">
      <c r="A16" s="4">
        <v>3</v>
      </c>
      <c r="B16" s="11" t="s">
        <v>18</v>
      </c>
      <c r="C16" s="28" t="s">
        <v>20</v>
      </c>
      <c r="D16" s="28" t="s">
        <v>20</v>
      </c>
      <c r="E16" s="12">
        <v>500000</v>
      </c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23.25" customHeight="1">
      <c r="A17" s="4">
        <v>4</v>
      </c>
      <c r="B17" s="11" t="s">
        <v>5</v>
      </c>
      <c r="C17" s="28"/>
      <c r="D17" s="28" t="s">
        <v>20</v>
      </c>
      <c r="E17" s="12">
        <f>+E16*0.8</f>
        <v>400000</v>
      </c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23.25" customHeight="1">
      <c r="A18" s="4">
        <v>5</v>
      </c>
      <c r="B18" s="11" t="s">
        <v>6</v>
      </c>
      <c r="C18" s="28" t="s">
        <v>20</v>
      </c>
      <c r="D18" s="28" t="s">
        <v>20</v>
      </c>
      <c r="E18" s="12">
        <v>350000</v>
      </c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23.25" customHeight="1">
      <c r="A19" s="2" t="s">
        <v>13</v>
      </c>
      <c r="B19" s="5" t="s">
        <v>42</v>
      </c>
      <c r="C19" s="18"/>
      <c r="D19" s="18"/>
      <c r="E19" s="27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23.25" customHeight="1">
      <c r="A20" s="4">
        <v>1</v>
      </c>
      <c r="B20" s="10" t="s">
        <v>7</v>
      </c>
      <c r="C20" s="18"/>
      <c r="D20" s="18"/>
      <c r="E20" s="19" t="s">
        <v>19</v>
      </c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23.25" customHeight="1">
      <c r="A21" s="4">
        <v>2</v>
      </c>
      <c r="B21" s="10" t="s">
        <v>8</v>
      </c>
      <c r="C21" s="18"/>
      <c r="D21" s="18"/>
      <c r="E21" s="19" t="s">
        <v>19</v>
      </c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23.25" customHeight="1">
      <c r="A22" s="64">
        <v>3</v>
      </c>
      <c r="B22" s="8" t="s">
        <v>3</v>
      </c>
      <c r="C22" s="20" t="s">
        <v>20</v>
      </c>
      <c r="D22" s="58"/>
      <c r="E22" s="8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23.25" customHeight="1">
      <c r="A23" s="66"/>
      <c r="B23" s="32" t="s">
        <v>39</v>
      </c>
      <c r="D23" s="46" t="s">
        <v>44</v>
      </c>
      <c r="E23" s="47">
        <v>120000</v>
      </c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23.25" customHeight="1">
      <c r="A24" s="65"/>
      <c r="B24" s="33" t="s">
        <v>40</v>
      </c>
      <c r="C24" s="45"/>
      <c r="D24" s="48" t="s">
        <v>44</v>
      </c>
      <c r="E24" s="49">
        <v>150000</v>
      </c>
      <c r="F24" s="51"/>
      <c r="G24" s="51"/>
      <c r="H24" s="51"/>
      <c r="I24" s="51"/>
      <c r="J24" s="51"/>
      <c r="K24" s="51"/>
      <c r="L24" s="51"/>
      <c r="M24" s="51"/>
      <c r="N24" s="51"/>
    </row>
    <row r="25" spans="1:14" ht="23.25" customHeight="1">
      <c r="A25" s="4">
        <v>4</v>
      </c>
      <c r="B25" s="11" t="s">
        <v>5</v>
      </c>
      <c r="C25" s="29"/>
      <c r="D25" s="29"/>
      <c r="E25" s="16" t="s">
        <v>19</v>
      </c>
      <c r="F25" s="51"/>
      <c r="G25" s="54"/>
      <c r="H25" s="51"/>
      <c r="I25" s="51"/>
      <c r="J25" s="51"/>
      <c r="K25" s="51"/>
      <c r="L25" s="51"/>
      <c r="M25" s="51"/>
      <c r="N25" s="51"/>
    </row>
    <row r="26" spans="1:14" ht="23.25" customHeight="1">
      <c r="A26" s="2" t="s">
        <v>14</v>
      </c>
      <c r="B26" s="5" t="s">
        <v>62</v>
      </c>
      <c r="C26" s="18"/>
      <c r="D26" s="18"/>
      <c r="E26" s="30">
        <f>+E27+E34+E38</f>
        <v>90228321420</v>
      </c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23.25" customHeight="1">
      <c r="A27" s="42">
        <v>1</v>
      </c>
      <c r="B27" s="10" t="s">
        <v>29</v>
      </c>
      <c r="C27" s="18"/>
      <c r="D27" s="18"/>
      <c r="E27" s="12">
        <f>+E29+E30+E33</f>
        <v>55960437000</v>
      </c>
      <c r="F27" s="51"/>
      <c r="G27" s="53"/>
      <c r="H27" s="53"/>
      <c r="I27" s="51"/>
      <c r="J27" s="51"/>
      <c r="K27" s="51"/>
      <c r="L27" s="51"/>
      <c r="M27" s="51"/>
      <c r="N27" s="51"/>
    </row>
    <row r="28" spans="1:14" ht="23.25" customHeight="1">
      <c r="A28" s="4"/>
      <c r="B28" s="10" t="s">
        <v>30</v>
      </c>
      <c r="C28" s="18"/>
      <c r="D28" s="18"/>
      <c r="E28" s="12"/>
      <c r="F28" s="51"/>
      <c r="G28" s="53"/>
      <c r="H28" s="53"/>
      <c r="I28" s="51"/>
      <c r="J28" s="51"/>
      <c r="K28" s="51"/>
      <c r="L28" s="51"/>
      <c r="M28" s="51"/>
      <c r="N28" s="51"/>
    </row>
    <row r="29" spans="1:14" ht="23.25" customHeight="1">
      <c r="A29" s="4"/>
      <c r="B29" s="36" t="s">
        <v>25</v>
      </c>
      <c r="C29" s="18"/>
      <c r="D29" s="18"/>
      <c r="E29" s="35">
        <v>43294000000</v>
      </c>
      <c r="F29" s="51"/>
      <c r="G29" s="53"/>
      <c r="H29" s="51"/>
      <c r="I29" s="51"/>
      <c r="J29" s="51"/>
      <c r="K29" s="51"/>
      <c r="L29" s="51"/>
      <c r="M29" s="51"/>
      <c r="N29" s="51"/>
    </row>
    <row r="30" spans="1:14" ht="23.25" customHeight="1">
      <c r="A30" s="4"/>
      <c r="B30" s="36" t="s">
        <v>26</v>
      </c>
      <c r="C30" s="18"/>
      <c r="D30" s="18"/>
      <c r="E30" s="50">
        <f>SUM(E31:E32)</f>
        <v>11166437000</v>
      </c>
      <c r="F30" s="51"/>
      <c r="G30" s="53"/>
      <c r="H30" s="51"/>
      <c r="I30" s="51"/>
      <c r="J30" s="51"/>
      <c r="K30" s="51"/>
      <c r="L30" s="51"/>
      <c r="M30" s="51"/>
      <c r="N30" s="51"/>
    </row>
    <row r="31" spans="1:14" ht="23.25" customHeight="1">
      <c r="A31" s="4"/>
      <c r="B31" s="34" t="s">
        <v>31</v>
      </c>
      <c r="C31" s="18"/>
      <c r="D31" s="18"/>
      <c r="E31" s="13">
        <v>366000000</v>
      </c>
      <c r="F31" s="51"/>
      <c r="G31" s="53"/>
      <c r="H31" s="51"/>
      <c r="I31" s="51"/>
      <c r="J31" s="51"/>
      <c r="K31" s="51"/>
      <c r="L31" s="51"/>
      <c r="M31" s="51"/>
      <c r="N31" s="51"/>
    </row>
    <row r="32" spans="1:14" ht="23.25" customHeight="1">
      <c r="A32" s="4"/>
      <c r="B32" s="34" t="s">
        <v>32</v>
      </c>
      <c r="C32" s="18"/>
      <c r="D32" s="18"/>
      <c r="E32" s="13">
        <v>10800437000</v>
      </c>
      <c r="F32" s="51"/>
      <c r="G32" s="53"/>
      <c r="H32" s="51"/>
      <c r="I32" s="51"/>
      <c r="J32" s="51"/>
      <c r="K32" s="51"/>
      <c r="L32" s="51"/>
      <c r="M32" s="51"/>
      <c r="N32" s="51"/>
    </row>
    <row r="33" spans="1:14" ht="23.25" customHeight="1">
      <c r="A33" s="4"/>
      <c r="B33" s="36" t="s">
        <v>27</v>
      </c>
      <c r="C33" s="18"/>
      <c r="D33" s="18"/>
      <c r="E33" s="12">
        <v>1500000000</v>
      </c>
      <c r="F33" s="51"/>
      <c r="G33" s="53"/>
      <c r="H33" s="55"/>
      <c r="I33" s="51"/>
      <c r="J33" s="51"/>
      <c r="K33" s="51"/>
      <c r="L33" s="51"/>
      <c r="M33" s="51"/>
      <c r="N33" s="51"/>
    </row>
    <row r="34" spans="1:14" ht="23.25" customHeight="1">
      <c r="A34" s="4">
        <v>2</v>
      </c>
      <c r="B34" s="11" t="s">
        <v>10</v>
      </c>
      <c r="C34" s="29"/>
      <c r="D34" s="29"/>
      <c r="E34" s="30">
        <f>SUM(E35:E37)</f>
        <v>31600808420</v>
      </c>
      <c r="F34" s="51"/>
      <c r="G34" s="51"/>
      <c r="H34" s="56"/>
      <c r="I34" s="51"/>
      <c r="J34" s="51"/>
      <c r="K34" s="51"/>
      <c r="L34" s="51"/>
      <c r="M34" s="51"/>
      <c r="N34" s="51"/>
    </row>
    <row r="35" spans="1:14" ht="23.25" customHeight="1">
      <c r="A35" s="4"/>
      <c r="B35" s="36" t="s">
        <v>45</v>
      </c>
      <c r="C35" s="29"/>
      <c r="D35" s="29"/>
      <c r="E35" s="35">
        <v>950682000</v>
      </c>
      <c r="F35" s="51"/>
      <c r="G35" s="51"/>
      <c r="H35" s="56"/>
      <c r="I35" s="51"/>
      <c r="J35" s="51"/>
      <c r="K35" s="51"/>
      <c r="L35" s="51"/>
      <c r="M35" s="51"/>
      <c r="N35" s="51"/>
    </row>
    <row r="36" spans="1:14" ht="23.25" customHeight="1">
      <c r="A36" s="4"/>
      <c r="B36" s="36" t="s">
        <v>46</v>
      </c>
      <c r="C36" s="29"/>
      <c r="D36" s="29"/>
      <c r="E36" s="35">
        <v>10506935500</v>
      </c>
      <c r="F36" s="51"/>
      <c r="G36" s="51"/>
      <c r="H36" s="56"/>
      <c r="I36" s="51"/>
      <c r="J36" s="51"/>
      <c r="K36" s="51"/>
      <c r="L36" s="51"/>
      <c r="M36" s="51"/>
      <c r="N36" s="51"/>
    </row>
    <row r="37" spans="1:14" ht="23.25" customHeight="1">
      <c r="A37" s="4"/>
      <c r="B37" s="36" t="s">
        <v>47</v>
      </c>
      <c r="C37" s="29"/>
      <c r="D37" s="29"/>
      <c r="E37" s="35">
        <v>20143190920</v>
      </c>
      <c r="F37" s="51"/>
      <c r="G37" s="51"/>
      <c r="H37" s="56"/>
      <c r="I37" s="51"/>
      <c r="J37" s="51"/>
      <c r="K37" s="51"/>
      <c r="L37" s="51"/>
      <c r="M37" s="51"/>
      <c r="N37" s="51"/>
    </row>
    <row r="38" spans="1:14" ht="23.25" customHeight="1">
      <c r="A38" s="4">
        <v>4</v>
      </c>
      <c r="B38" s="10" t="s">
        <v>11</v>
      </c>
      <c r="C38" s="18"/>
      <c r="D38" s="18"/>
      <c r="E38" s="28">
        <f>2369391000+297685000</f>
        <v>2667076000</v>
      </c>
      <c r="F38" s="51"/>
      <c r="G38" s="41"/>
      <c r="H38" s="51"/>
      <c r="I38" s="51"/>
      <c r="J38" s="51"/>
      <c r="K38" s="51"/>
      <c r="L38" s="51"/>
      <c r="M38" s="51"/>
      <c r="N38" s="51"/>
    </row>
    <row r="39" spans="1:14" ht="23.25" customHeight="1">
      <c r="A39" s="2" t="s">
        <v>28</v>
      </c>
      <c r="B39" s="5" t="s">
        <v>57</v>
      </c>
      <c r="C39" s="18"/>
      <c r="D39" s="18"/>
      <c r="E39" s="28">
        <f>SUM(E40:E41)</f>
        <v>1765095000</v>
      </c>
      <c r="F39" s="51"/>
      <c r="G39" s="41"/>
      <c r="H39" s="51"/>
      <c r="I39" s="51"/>
      <c r="J39" s="51"/>
      <c r="K39" s="51"/>
      <c r="L39" s="51"/>
      <c r="M39" s="51"/>
      <c r="N39" s="51"/>
    </row>
    <row r="40" spans="1:14" ht="23.25" customHeight="1">
      <c r="A40" s="4">
        <v>1</v>
      </c>
      <c r="B40" s="10" t="s">
        <v>33</v>
      </c>
      <c r="C40" s="18"/>
      <c r="D40" s="18"/>
      <c r="E40" s="43">
        <v>863800000</v>
      </c>
      <c r="F40" s="51"/>
      <c r="G40" s="41"/>
      <c r="H40" s="51"/>
      <c r="I40" s="51"/>
      <c r="J40" s="51"/>
      <c r="K40" s="51"/>
      <c r="L40" s="51"/>
      <c r="M40" s="51"/>
      <c r="N40" s="51"/>
    </row>
    <row r="41" spans="1:14" ht="23.25" customHeight="1">
      <c r="A41" s="4">
        <v>2</v>
      </c>
      <c r="B41" s="10" t="s">
        <v>34</v>
      </c>
      <c r="C41" s="18"/>
      <c r="D41" s="18"/>
      <c r="E41" s="28">
        <v>901295000</v>
      </c>
      <c r="F41" s="51"/>
      <c r="G41" s="41"/>
      <c r="H41" s="51"/>
      <c r="I41" s="51"/>
      <c r="J41" s="51"/>
      <c r="K41" s="51"/>
      <c r="L41" s="51"/>
      <c r="M41" s="51"/>
      <c r="N41" s="51"/>
    </row>
    <row r="42" spans="1:14" ht="25.5" customHeight="1">
      <c r="A42" s="4" t="s">
        <v>35</v>
      </c>
      <c r="B42" s="10" t="s">
        <v>58</v>
      </c>
      <c r="C42" s="18"/>
      <c r="D42" s="18"/>
      <c r="E42" s="44">
        <v>55200000</v>
      </c>
      <c r="F42" s="40"/>
      <c r="G42" s="41"/>
      <c r="H42" s="51"/>
      <c r="I42" s="51"/>
      <c r="J42" s="51"/>
      <c r="K42" s="51"/>
      <c r="L42" s="51"/>
      <c r="M42" s="51"/>
      <c r="N42" s="51"/>
    </row>
    <row r="43" spans="1:14" ht="18.75" customHeight="1">
      <c r="A43" s="70"/>
      <c r="B43" s="71"/>
      <c r="C43" s="71"/>
      <c r="D43" s="71"/>
      <c r="E43" s="71"/>
      <c r="F43" s="57"/>
      <c r="G43" s="41"/>
      <c r="H43" s="51"/>
      <c r="I43" s="51"/>
      <c r="J43" s="51"/>
      <c r="K43" s="51"/>
      <c r="L43" s="51"/>
      <c r="M43" s="51"/>
      <c r="N43" s="51"/>
    </row>
    <row r="44" spans="1:14" ht="23.25" customHeight="1">
      <c r="A44" s="37"/>
      <c r="B44" s="38"/>
      <c r="C44" s="67" t="s">
        <v>48</v>
      </c>
      <c r="D44" s="67"/>
      <c r="E44" s="67"/>
      <c r="F44" s="51"/>
      <c r="G44" s="41"/>
      <c r="H44" s="51"/>
      <c r="I44" s="51"/>
      <c r="J44" s="51"/>
      <c r="K44" s="51"/>
      <c r="L44" s="51"/>
      <c r="M44" s="51"/>
      <c r="N44" s="51"/>
    </row>
    <row r="45" spans="1:14" ht="23.25" customHeight="1">
      <c r="A45" s="37"/>
      <c r="B45" s="38"/>
      <c r="C45" s="68" t="s">
        <v>21</v>
      </c>
      <c r="D45" s="68"/>
      <c r="E45" s="68"/>
      <c r="F45" s="51"/>
      <c r="G45" s="41"/>
      <c r="H45" s="51"/>
      <c r="I45" s="51"/>
      <c r="J45" s="51"/>
      <c r="K45" s="51"/>
      <c r="L45" s="51"/>
      <c r="M45" s="51"/>
      <c r="N45" s="51"/>
    </row>
    <row r="46" spans="1:14" ht="23.25" customHeight="1">
      <c r="A46" s="37"/>
      <c r="B46" s="38"/>
      <c r="C46" s="39"/>
      <c r="D46" s="39"/>
      <c r="E46" s="40"/>
      <c r="F46" s="51"/>
      <c r="G46" s="41"/>
      <c r="H46" s="51"/>
      <c r="I46" s="51"/>
      <c r="J46" s="51"/>
      <c r="K46" s="51"/>
      <c r="L46" s="51"/>
      <c r="M46" s="51"/>
      <c r="N46" s="51"/>
    </row>
    <row r="47" spans="1:7" ht="23.25" customHeight="1">
      <c r="A47" s="37"/>
      <c r="B47" s="38"/>
      <c r="C47" s="39"/>
      <c r="D47" s="72" t="s">
        <v>63</v>
      </c>
      <c r="E47" s="72"/>
      <c r="G47" s="41"/>
    </row>
    <row r="48" spans="1:7" ht="23.25" customHeight="1">
      <c r="A48" s="37"/>
      <c r="B48" s="38"/>
      <c r="C48" s="39"/>
      <c r="D48" s="39"/>
      <c r="E48" s="40"/>
      <c r="G48" s="41"/>
    </row>
    <row r="49" spans="1:7" ht="23.25" customHeight="1">
      <c r="A49" s="37"/>
      <c r="B49" s="38"/>
      <c r="C49" s="69" t="s">
        <v>22</v>
      </c>
      <c r="D49" s="69"/>
      <c r="E49" s="69"/>
      <c r="G49" s="41"/>
    </row>
    <row r="50" ht="16.5">
      <c r="H50" s="15"/>
    </row>
    <row r="52" spans="3:5" ht="16.5">
      <c r="C52" s="31"/>
      <c r="D52" s="31"/>
      <c r="E52" s="31"/>
    </row>
    <row r="53" spans="3:5" ht="16.5">
      <c r="C53" s="31"/>
      <c r="D53" s="31"/>
      <c r="E53" s="31"/>
    </row>
    <row r="54" spans="3:7" ht="16.5">
      <c r="C54" s="31"/>
      <c r="D54" s="31"/>
      <c r="E54" s="31"/>
      <c r="G54" s="14"/>
    </row>
    <row r="55" spans="3:5" ht="16.5">
      <c r="C55" s="31"/>
      <c r="D55" s="31"/>
      <c r="E55" s="31"/>
    </row>
    <row r="56" spans="3:5" ht="16.5">
      <c r="C56" s="31"/>
      <c r="D56" s="31"/>
      <c r="E56" s="31"/>
    </row>
    <row r="77" spans="4:5" ht="16.5">
      <c r="D77" s="1" t="s">
        <v>49</v>
      </c>
      <c r="E77" s="15">
        <f>9050000000+3062609000</f>
        <v>12112609000</v>
      </c>
    </row>
    <row r="78" spans="4:5" ht="16.5">
      <c r="D78" s="1" t="s">
        <v>50</v>
      </c>
      <c r="E78" s="15">
        <v>2922131000</v>
      </c>
    </row>
    <row r="79" spans="4:5" ht="16.5">
      <c r="D79" s="1" t="s">
        <v>51</v>
      </c>
      <c r="E79" s="15">
        <v>1458800000</v>
      </c>
    </row>
    <row r="80" spans="4:5" ht="16.5">
      <c r="D80" s="1" t="s">
        <v>52</v>
      </c>
      <c r="E80" s="15">
        <v>561461000</v>
      </c>
    </row>
    <row r="81" spans="4:5" ht="16.5">
      <c r="D81" s="1" t="s">
        <v>53</v>
      </c>
      <c r="E81" s="15">
        <f>46000000+202000000+204000000+215000000+862000000+210000000+431000000+212000000+216000000</f>
        <v>2598000000</v>
      </c>
    </row>
    <row r="82" spans="4:5" ht="16.5">
      <c r="D82" s="1" t="s">
        <v>54</v>
      </c>
      <c r="E82" s="15">
        <v>845474000</v>
      </c>
    </row>
    <row r="83" spans="4:5" ht="16.5">
      <c r="D83" s="1" t="s">
        <v>55</v>
      </c>
      <c r="E83" s="15">
        <v>1888900000</v>
      </c>
    </row>
    <row r="84" spans="4:5" ht="16.5">
      <c r="D84" s="1" t="s">
        <v>59</v>
      </c>
      <c r="E84" s="15">
        <v>338750000</v>
      </c>
    </row>
    <row r="85" spans="4:5" ht="16.5">
      <c r="D85" s="1" t="s">
        <v>60</v>
      </c>
      <c r="E85" s="15">
        <v>900000000</v>
      </c>
    </row>
    <row r="86" spans="4:5" ht="16.5">
      <c r="D86" s="1" t="s">
        <v>61</v>
      </c>
      <c r="E86" s="15">
        <v>600000000</v>
      </c>
    </row>
    <row r="87" ht="16.5">
      <c r="E87" s="15">
        <v>250000000</v>
      </c>
    </row>
    <row r="88" spans="5:8" ht="16.5">
      <c r="E88" s="15">
        <f>SUM(E77:E87)</f>
        <v>24476125000</v>
      </c>
      <c r="F88" s="15">
        <f>+E88/439</f>
        <v>55754271.07061503</v>
      </c>
      <c r="G88" s="1">
        <f>+F88/12</f>
        <v>4646189.255884586</v>
      </c>
      <c r="H88" s="1">
        <f>4600000*12</f>
        <v>55200000</v>
      </c>
    </row>
  </sheetData>
  <mergeCells count="11">
    <mergeCell ref="A22:A24"/>
    <mergeCell ref="C44:E44"/>
    <mergeCell ref="C45:E45"/>
    <mergeCell ref="C49:E49"/>
    <mergeCell ref="A43:E43"/>
    <mergeCell ref="D47:E47"/>
    <mergeCell ref="A1:B1"/>
    <mergeCell ref="A2:B2"/>
    <mergeCell ref="A3:E3"/>
    <mergeCell ref="A11:A12"/>
    <mergeCell ref="A8:A10"/>
  </mergeCells>
  <printOptions/>
  <pageMargins left="0.24" right="0.24" top="0.36" bottom="0.28" header="0.26" footer="0.2"/>
  <pageSetup horizontalDpi="600" verticalDpi="600" orientation="portrait" paperSize="9" r:id="rId2"/>
  <ignoredErrors>
    <ignoredError sqref="E39 E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PCHungVuong</cp:lastModifiedBy>
  <cp:lastPrinted>2013-09-09T04:10:00Z</cp:lastPrinted>
  <dcterms:created xsi:type="dcterms:W3CDTF">2011-04-19T02:15:22Z</dcterms:created>
  <dcterms:modified xsi:type="dcterms:W3CDTF">2013-09-09T04:10:51Z</dcterms:modified>
  <cp:category/>
  <cp:version/>
  <cp:contentType/>
  <cp:contentStatus/>
</cp:coreProperties>
</file>